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свод 2019" sheetId="1" r:id="rId1"/>
  </sheets>
  <externalReferences>
    <externalReference r:id="rId2"/>
  </externalReferences>
  <definedNames>
    <definedName name="_xlnm.Print_Area" localSheetId="0">'свод 2019'!$A$1:$E$53</definedName>
  </definedNames>
  <calcPr calcId="145621"/>
</workbook>
</file>

<file path=xl/calcChain.xml><?xml version="1.0" encoding="utf-8"?>
<calcChain xmlns="http://schemas.openxmlformats.org/spreadsheetml/2006/main">
  <c r="D48" i="1" l="1"/>
  <c r="C48" i="1"/>
  <c r="E48" i="1" s="1"/>
  <c r="E47" i="1"/>
  <c r="D47" i="1"/>
  <c r="C47" i="1"/>
  <c r="D46" i="1"/>
  <c r="E46" i="1" s="1"/>
  <c r="C46" i="1"/>
  <c r="D45" i="1"/>
  <c r="C45" i="1"/>
  <c r="E45" i="1" s="1"/>
  <c r="D44" i="1"/>
  <c r="C44" i="1"/>
  <c r="E44" i="1" s="1"/>
  <c r="E43" i="1"/>
  <c r="D43" i="1"/>
  <c r="C43" i="1"/>
  <c r="D42" i="1"/>
  <c r="E42" i="1" s="1"/>
  <c r="C42" i="1"/>
  <c r="D41" i="1"/>
  <c r="C41" i="1"/>
  <c r="C49" i="1" s="1"/>
  <c r="D40" i="1"/>
  <c r="C40" i="1"/>
  <c r="E40" i="1" s="1"/>
  <c r="E39" i="1"/>
  <c r="D39" i="1"/>
  <c r="C39" i="1"/>
  <c r="D38" i="1"/>
  <c r="D49" i="1" s="1"/>
  <c r="C38" i="1"/>
  <c r="D29" i="1"/>
  <c r="C29" i="1"/>
  <c r="E29" i="1" s="1"/>
  <c r="E28" i="1"/>
  <c r="D28" i="1"/>
  <c r="C28" i="1"/>
  <c r="D27" i="1"/>
  <c r="E27" i="1" s="1"/>
  <c r="C27" i="1"/>
  <c r="E26" i="1"/>
  <c r="D26" i="1"/>
  <c r="C26" i="1"/>
  <c r="D25" i="1"/>
  <c r="C25" i="1"/>
  <c r="E25" i="1" s="1"/>
  <c r="E24" i="1"/>
  <c r="D24" i="1"/>
  <c r="C24" i="1"/>
  <c r="E23" i="1"/>
  <c r="E22" i="1" s="1"/>
  <c r="E21" i="1" s="1"/>
  <c r="D23" i="1"/>
  <c r="D22" i="1" s="1"/>
  <c r="D21" i="1" s="1"/>
  <c r="C23" i="1"/>
  <c r="C22" i="1"/>
  <c r="C21" i="1" s="1"/>
  <c r="E20" i="1"/>
  <c r="D20" i="1"/>
  <c r="C20" i="1"/>
  <c r="D19" i="1"/>
  <c r="E19" i="1" s="1"/>
  <c r="C19" i="1"/>
  <c r="D18" i="1"/>
  <c r="C18" i="1"/>
  <c r="E18" i="1" s="1"/>
  <c r="D17" i="1"/>
  <c r="C17" i="1"/>
  <c r="E17" i="1" s="1"/>
  <c r="E16" i="1"/>
  <c r="D16" i="1"/>
  <c r="C16" i="1"/>
  <c r="D15" i="1"/>
  <c r="D14" i="1" s="1"/>
  <c r="C15" i="1"/>
  <c r="C14" i="1"/>
  <c r="D13" i="1"/>
  <c r="C13" i="1"/>
  <c r="E13" i="1" s="1"/>
  <c r="E12" i="1"/>
  <c r="D12" i="1"/>
  <c r="C12" i="1"/>
  <c r="D11" i="1"/>
  <c r="E11" i="1" s="1"/>
  <c r="C11" i="1"/>
  <c r="D10" i="1"/>
  <c r="D8" i="1" s="1"/>
  <c r="C10" i="1"/>
  <c r="E10" i="1" s="1"/>
  <c r="D9" i="1"/>
  <c r="C9" i="1"/>
  <c r="E9" i="1" s="1"/>
  <c r="D7" i="1" l="1"/>
  <c r="D30" i="1" s="1"/>
  <c r="D52" i="1" s="1"/>
  <c r="E8" i="1"/>
  <c r="E15" i="1"/>
  <c r="E14" i="1" s="1"/>
  <c r="E38" i="1"/>
  <c r="E49" i="1" s="1"/>
  <c r="C8" i="1"/>
  <c r="C7" i="1" s="1"/>
  <c r="C30" i="1" s="1"/>
  <c r="C52" i="1" s="1"/>
  <c r="E41" i="1"/>
  <c r="E7" i="1" l="1"/>
  <c r="E30" i="1" s="1"/>
  <c r="E52" i="1" s="1"/>
</calcChain>
</file>

<file path=xl/sharedStrings.xml><?xml version="1.0" encoding="utf-8"?>
<sst xmlns="http://schemas.openxmlformats.org/spreadsheetml/2006/main" count="82" uniqueCount="78">
  <si>
    <t>Свод бюджета ЗАТО г. Североморск на 2019 год</t>
  </si>
  <si>
    <t>Объем поступлений доходов  бюджета ЗАТО г. Североморск в 2019  году</t>
  </si>
  <si>
    <t>рублей</t>
  </si>
  <si>
    <t>Наименование</t>
  </si>
  <si>
    <t>Коды бюджетной классификации Российской Федерации</t>
  </si>
  <si>
    <t>Утверждено</t>
  </si>
  <si>
    <t>Изменения</t>
  </si>
  <si>
    <t>К утверждению</t>
  </si>
  <si>
    <t>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</si>
  <si>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</si>
  <si>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</si>
  <si>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</si>
  <si>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</si>
  <si>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</si>
  <si>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</si>
  <si>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</si>
  <si>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</si>
  <si>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</si>
  <si>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</si>
  <si>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</si>
  <si>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</si>
  <si>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</si>
  <si>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</si>
  <si>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</si>
  <si>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</si>
  <si>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</si>
  <si>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</si>
  <si>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</si>
  <si>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</si>
  <si>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</si>
  <si>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</si>
  <si>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</si>
  <si>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</si>
  <si>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</si>
  <si>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</si>
  <si>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</si>
  <si>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</si>
  <si>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</si>
  <si>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000 2 02 10000 00 0000 151</t>
  </si>
  <si>
    <t>Субсидии бюджетам субъектов Российской Федерации и муниципальных образований (межбюджетные субсидии)</t>
  </si>
  <si>
    <t>000 2 02 20000 00 0000 151</t>
  </si>
  <si>
    <t>Субвенции бюджетам субъектов Российской Федерации и муниципальных образований</t>
  </si>
  <si>
    <t>000 2 02 30000 00 0000 151</t>
  </si>
  <si>
    <t xml:space="preserve">Иные межбюджетные трансферты
</t>
  </si>
  <si>
    <t>000 2 02 40000 00 0000 151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</si>
  <si>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</si>
  <si>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</si>
  <si>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</t>
  </si>
  <si>
    <t>000 2 07 00000 00 0000 000</t>
  </si>
  <si>
    <t xml:space="preserve">ДОХОДЫ БЮДЖЕТОВ БЮДЖЕТНОЙ СИСИЕМЫ РОССИЙСКОЙ ФЕДЕРАЦИИ ОТ ВОЗВРАТА ОРГАНИЗАЦИЯМИ ОСТАТКОВ СУБСИДИЙ ПРОШЛЫХ ЛЕТ </t>
  </si>
  <si>
    <t>000 2 18 00000 00 0000 000</t>
  </si>
  <si>
    <t>ВСЕГО доходов</t>
  </si>
  <si>
    <t>Распределение бюджетных ассигнований на 2019 год по разделам и подразделам, классификации расходов бюджета</t>
  </si>
  <si>
    <t>Раздел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</si>
  <si>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</si>
  <si>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</si>
  <si>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</si>
  <si>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</si>
  <si>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</si>
  <si>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</si>
  <si>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</si>
  <si>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</si>
  <si>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</si>
  <si>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</si>
  <si>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</si>
  <si>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</si>
  <si>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</si>
  <si>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</si>
  <si>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</si>
  <si>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</si>
  <si>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</si>
  <si>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</si>
  <si>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</si>
  <si>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</si>
  <si>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</si>
  <si>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</si>
  <si>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</si>
  <si>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Дефицит(-)/Профицит 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</si>
</sst>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&quot;-&quot;??_р_._-;_-@_-"/>
    <numFmt numFmtId="166" formatCode="_-* #,##0.00_р_._-;\-* #,##0.00_р_._-;_-* &quot;-&quot;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11" fillId="4" borderId="3">
      <alignment horizontal="right" vertical="top" shrinkToFit="1"/>
    </xf>
    <xf numFmtId="4" fontId="11" fillId="5" borderId="3">
      <alignment horizontal="right" vertical="top" shrinkToFit="1"/>
    </xf>
    <xf numFmtId="49" fontId="12" fillId="0" borderId="4">
      <alignment horizontal="center" vertical="top" shrinkToFit="1"/>
    </xf>
    <xf numFmtId="0" fontId="13" fillId="0" borderId="4">
      <alignment vertical="top" wrapText="1"/>
    </xf>
    <xf numFmtId="49" fontId="12" fillId="0" borderId="4">
      <alignment horizontal="center" vertical="top" shrinkToFit="1"/>
    </xf>
    <xf numFmtId="4" fontId="11" fillId="4" borderId="4">
      <alignment horizontal="right" vertical="top" shrinkToFit="1"/>
    </xf>
    <xf numFmtId="4" fontId="11" fillId="2" borderId="4">
      <alignment horizontal="right" vertical="top" shrinkToFit="1"/>
    </xf>
    <xf numFmtId="4" fontId="13" fillId="4" borderId="3">
      <alignment horizontal="right" vertical="top" shrinkToFit="1"/>
    </xf>
    <xf numFmtId="0" fontId="14" fillId="0" borderId="4">
      <alignment horizontal="left" vertical="top" wrapText="1"/>
    </xf>
    <xf numFmtId="0" fontId="13" fillId="0" borderId="4">
      <alignment vertical="top" wrapText="1"/>
    </xf>
    <xf numFmtId="4" fontId="11" fillId="5" borderId="4">
      <alignment horizontal="right" vertical="top" shrinkToFit="1"/>
    </xf>
    <xf numFmtId="49" fontId="15" fillId="0" borderId="5">
      <alignment horizontal="center"/>
    </xf>
    <xf numFmtId="0" fontId="16" fillId="0" borderId="0"/>
    <xf numFmtId="0" fontId="16" fillId="6" borderId="0"/>
    <xf numFmtId="0" fontId="17" fillId="0" borderId="0">
      <alignment vertical="top" wrapText="1"/>
    </xf>
  </cellStyleXfs>
  <cellXfs count="55">
    <xf numFmtId="0" fontId="0" fillId="0" borderId="0" xfId="0"/>
    <xf numFmtId="2" fontId="2" fillId="0" borderId="0" xfId="0" applyNumberFormat="1" applyFont="1" applyAlignment="1">
      <alignment horizontal="center" wrapText="1"/>
    </xf>
    <xf numFmtId="0" fontId="3" fillId="0" borderId="0" xfId="0" applyFont="1"/>
    <xf numFmtId="2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6" fillId="0" borderId="0" xfId="0" applyNumberFormat="1" applyFont="1" applyFill="1" applyAlignment="1">
      <alignment horizontal="justify" vertical="center" wrapText="1"/>
    </xf>
    <xf numFmtId="49" fontId="6" fillId="0" borderId="0" xfId="0" applyNumberFormat="1" applyFont="1" applyFill="1" applyAlignment="1">
      <alignment vertical="center" wrapText="1"/>
    </xf>
    <xf numFmtId="4" fontId="7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2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wrapText="1"/>
    </xf>
    <xf numFmtId="2" fontId="8" fillId="0" borderId="1" xfId="0" quotePrefix="1" applyNumberFormat="1" applyFont="1" applyFill="1" applyBorder="1" applyAlignment="1">
      <alignment horizontal="center" vertical="center"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/>
    <xf numFmtId="0" fontId="8" fillId="3" borderId="1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2" fontId="3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/>
    </xf>
    <xf numFmtId="3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" fontId="6" fillId="0" borderId="0" xfId="0" quotePrefix="1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49" fontId="8" fillId="0" borderId="1" xfId="0" quotePrefix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/>
    <xf numFmtId="4" fontId="3" fillId="3" borderId="1" xfId="1" applyNumberFormat="1" applyFont="1" applyFill="1" applyBorder="1" applyAlignment="1">
      <alignment horizontal="right" vertical="center"/>
    </xf>
    <xf numFmtId="4" fontId="3" fillId="3" borderId="0" xfId="0" applyNumberFormat="1" applyFont="1" applyFill="1"/>
    <xf numFmtId="2" fontId="8" fillId="0" borderId="1" xfId="0" applyNumberFormat="1" applyFont="1" applyBorder="1" applyAlignment="1">
      <alignment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justify" vertical="center" wrapText="1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Fill="1" applyAlignment="1">
      <alignment vertical="center"/>
    </xf>
    <xf numFmtId="166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2">
          <cell r="C12">
            <v>964387279</v>
          </cell>
          <cell r="D12">
            <v>0</v>
          </cell>
        </row>
        <row r="18">
          <cell r="C18">
            <v>10249820</v>
          </cell>
          <cell r="D18">
            <v>0</v>
          </cell>
        </row>
        <row r="22">
          <cell r="C22">
            <v>81105672</v>
          </cell>
          <cell r="D22">
            <v>0</v>
          </cell>
        </row>
        <row r="31">
          <cell r="C31">
            <v>19192045</v>
          </cell>
          <cell r="D31">
            <v>0</v>
          </cell>
        </row>
        <row r="37">
          <cell r="C37">
            <v>11703836</v>
          </cell>
          <cell r="D37">
            <v>0</v>
          </cell>
        </row>
        <row r="41">
          <cell r="C41">
            <v>51249120</v>
          </cell>
          <cell r="D41">
            <v>0</v>
          </cell>
        </row>
        <row r="50">
          <cell r="C50">
            <v>1228000</v>
          </cell>
          <cell r="D50">
            <v>0</v>
          </cell>
        </row>
        <row r="56">
          <cell r="C56">
            <v>691144</v>
          </cell>
          <cell r="D56">
            <v>0</v>
          </cell>
        </row>
        <row r="59">
          <cell r="C59">
            <v>44383500</v>
          </cell>
          <cell r="D59">
            <v>0</v>
          </cell>
        </row>
        <row r="62">
          <cell r="C62">
            <v>8237896</v>
          </cell>
          <cell r="D62">
            <v>0</v>
          </cell>
        </row>
        <row r="74">
          <cell r="C74">
            <v>0</v>
          </cell>
          <cell r="D74">
            <v>0</v>
          </cell>
          <cell r="E74">
            <v>0</v>
          </cell>
        </row>
        <row r="79">
          <cell r="C79">
            <v>439606334</v>
          </cell>
          <cell r="D79">
            <v>4517981.17</v>
          </cell>
          <cell r="E79">
            <v>444124315.17000002</v>
          </cell>
        </row>
        <row r="83">
          <cell r="C83">
            <v>477628326.17000002</v>
          </cell>
          <cell r="D83">
            <v>80990075.560000002</v>
          </cell>
        </row>
        <row r="93">
          <cell r="C93">
            <v>1024905472.3</v>
          </cell>
          <cell r="D93">
            <v>19465.34</v>
          </cell>
        </row>
        <row r="102">
          <cell r="C102">
            <v>533704.39</v>
          </cell>
          <cell r="D102">
            <v>0</v>
          </cell>
          <cell r="E102">
            <v>533704.39</v>
          </cell>
        </row>
        <row r="104">
          <cell r="C104">
            <v>0</v>
          </cell>
          <cell r="D104">
            <v>403289.06</v>
          </cell>
        </row>
        <row r="107">
          <cell r="C107">
            <v>0</v>
          </cell>
          <cell r="D107">
            <v>403289.06</v>
          </cell>
        </row>
        <row r="110">
          <cell r="C110">
            <v>0</v>
          </cell>
          <cell r="D11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9">
          <cell r="F9">
            <v>192952493.81999999</v>
          </cell>
          <cell r="H9">
            <v>18890482.009999998</v>
          </cell>
        </row>
        <row r="226">
          <cell r="F226">
            <v>15290896.68</v>
          </cell>
          <cell r="H226">
            <v>-557663</v>
          </cell>
        </row>
        <row r="274">
          <cell r="F274">
            <v>240175579.13</v>
          </cell>
          <cell r="H274">
            <v>30875877.900000002</v>
          </cell>
        </row>
        <row r="435">
          <cell r="F435">
            <v>185775183.34999999</v>
          </cell>
          <cell r="H435">
            <v>14828359.65</v>
          </cell>
        </row>
        <row r="584">
          <cell r="F584">
            <v>500000</v>
          </cell>
          <cell r="H584">
            <v>0</v>
          </cell>
        </row>
        <row r="598">
          <cell r="F598">
            <v>2244385438.0599999</v>
          </cell>
          <cell r="H598">
            <v>7552643.629999999</v>
          </cell>
        </row>
        <row r="839">
          <cell r="F839">
            <v>229097838.55000001</v>
          </cell>
          <cell r="H839">
            <v>14744400</v>
          </cell>
        </row>
        <row r="975">
          <cell r="F975">
            <v>84420978</v>
          </cell>
          <cell r="H975">
            <v>0</v>
          </cell>
        </row>
        <row r="1050">
          <cell r="F1050">
            <v>1663700</v>
          </cell>
          <cell r="H1050">
            <v>0</v>
          </cell>
        </row>
        <row r="1067">
          <cell r="F1067">
            <v>15440872</v>
          </cell>
          <cell r="H1067">
            <v>0</v>
          </cell>
        </row>
        <row r="1115">
          <cell r="F1115">
            <v>17214692.940000001</v>
          </cell>
          <cell r="H111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topLeftCell="A16" workbookViewId="0">
      <selection activeCell="F48" sqref="F48"/>
    </sheetView>
  </sheetViews>
  <sheetFormatPr defaultRowHeight="12.75" x14ac:dyDescent="0.2"/>
  <cols>
    <col min="1" max="1" width="42.7109375" style="50" customWidth="1"/>
    <col min="2" max="2" width="24.28515625" style="51" customWidth="1"/>
    <col min="3" max="3" width="17.42578125" style="52" customWidth="1"/>
    <col min="4" max="4" width="15.42578125" style="5" customWidth="1"/>
    <col min="5" max="5" width="17.140625" style="5" customWidth="1"/>
    <col min="6" max="6" width="16" style="2" customWidth="1"/>
    <col min="7" max="7" width="16.28515625" style="2" customWidth="1"/>
    <col min="8" max="252" width="9.140625" style="2"/>
    <col min="253" max="253" width="42.7109375" style="2" customWidth="1"/>
    <col min="254" max="254" width="23.42578125" style="2" customWidth="1"/>
    <col min="255" max="255" width="14.42578125" style="2" customWidth="1"/>
    <col min="256" max="256" width="11.5703125" style="2" customWidth="1"/>
    <col min="257" max="257" width="14.28515625" style="2" customWidth="1"/>
    <col min="258" max="508" width="9.140625" style="2"/>
    <col min="509" max="509" width="42.7109375" style="2" customWidth="1"/>
    <col min="510" max="510" width="23.42578125" style="2" customWidth="1"/>
    <col min="511" max="511" width="14.42578125" style="2" customWidth="1"/>
    <col min="512" max="512" width="11.5703125" style="2" customWidth="1"/>
    <col min="513" max="513" width="14.28515625" style="2" customWidth="1"/>
    <col min="514" max="764" width="9.140625" style="2"/>
    <col min="765" max="765" width="42.7109375" style="2" customWidth="1"/>
    <col min="766" max="766" width="23.42578125" style="2" customWidth="1"/>
    <col min="767" max="767" width="14.42578125" style="2" customWidth="1"/>
    <col min="768" max="768" width="11.5703125" style="2" customWidth="1"/>
    <col min="769" max="769" width="14.28515625" style="2" customWidth="1"/>
    <col min="770" max="1020" width="9.140625" style="2"/>
    <col min="1021" max="1021" width="42.7109375" style="2" customWidth="1"/>
    <col min="1022" max="1022" width="23.42578125" style="2" customWidth="1"/>
    <col min="1023" max="1023" width="14.42578125" style="2" customWidth="1"/>
    <col min="1024" max="1024" width="11.5703125" style="2" customWidth="1"/>
    <col min="1025" max="1025" width="14.28515625" style="2" customWidth="1"/>
    <col min="1026" max="1276" width="9.140625" style="2"/>
    <col min="1277" max="1277" width="42.7109375" style="2" customWidth="1"/>
    <col min="1278" max="1278" width="23.42578125" style="2" customWidth="1"/>
    <col min="1279" max="1279" width="14.42578125" style="2" customWidth="1"/>
    <col min="1280" max="1280" width="11.5703125" style="2" customWidth="1"/>
    <col min="1281" max="1281" width="14.28515625" style="2" customWidth="1"/>
    <col min="1282" max="1532" width="9.140625" style="2"/>
    <col min="1533" max="1533" width="42.7109375" style="2" customWidth="1"/>
    <col min="1534" max="1534" width="23.42578125" style="2" customWidth="1"/>
    <col min="1535" max="1535" width="14.42578125" style="2" customWidth="1"/>
    <col min="1536" max="1536" width="11.5703125" style="2" customWidth="1"/>
    <col min="1537" max="1537" width="14.28515625" style="2" customWidth="1"/>
    <col min="1538" max="1788" width="9.140625" style="2"/>
    <col min="1789" max="1789" width="42.7109375" style="2" customWidth="1"/>
    <col min="1790" max="1790" width="23.42578125" style="2" customWidth="1"/>
    <col min="1791" max="1791" width="14.42578125" style="2" customWidth="1"/>
    <col min="1792" max="1792" width="11.5703125" style="2" customWidth="1"/>
    <col min="1793" max="1793" width="14.28515625" style="2" customWidth="1"/>
    <col min="1794" max="2044" width="9.140625" style="2"/>
    <col min="2045" max="2045" width="42.7109375" style="2" customWidth="1"/>
    <col min="2046" max="2046" width="23.42578125" style="2" customWidth="1"/>
    <col min="2047" max="2047" width="14.42578125" style="2" customWidth="1"/>
    <col min="2048" max="2048" width="11.5703125" style="2" customWidth="1"/>
    <col min="2049" max="2049" width="14.28515625" style="2" customWidth="1"/>
    <col min="2050" max="2300" width="9.140625" style="2"/>
    <col min="2301" max="2301" width="42.7109375" style="2" customWidth="1"/>
    <col min="2302" max="2302" width="23.42578125" style="2" customWidth="1"/>
    <col min="2303" max="2303" width="14.42578125" style="2" customWidth="1"/>
    <col min="2304" max="2304" width="11.5703125" style="2" customWidth="1"/>
    <col min="2305" max="2305" width="14.28515625" style="2" customWidth="1"/>
    <col min="2306" max="2556" width="9.140625" style="2"/>
    <col min="2557" max="2557" width="42.7109375" style="2" customWidth="1"/>
    <col min="2558" max="2558" width="23.42578125" style="2" customWidth="1"/>
    <col min="2559" max="2559" width="14.42578125" style="2" customWidth="1"/>
    <col min="2560" max="2560" width="11.5703125" style="2" customWidth="1"/>
    <col min="2561" max="2561" width="14.28515625" style="2" customWidth="1"/>
    <col min="2562" max="2812" width="9.140625" style="2"/>
    <col min="2813" max="2813" width="42.7109375" style="2" customWidth="1"/>
    <col min="2814" max="2814" width="23.42578125" style="2" customWidth="1"/>
    <col min="2815" max="2815" width="14.42578125" style="2" customWidth="1"/>
    <col min="2816" max="2816" width="11.5703125" style="2" customWidth="1"/>
    <col min="2817" max="2817" width="14.28515625" style="2" customWidth="1"/>
    <col min="2818" max="3068" width="9.140625" style="2"/>
    <col min="3069" max="3069" width="42.7109375" style="2" customWidth="1"/>
    <col min="3070" max="3070" width="23.42578125" style="2" customWidth="1"/>
    <col min="3071" max="3071" width="14.42578125" style="2" customWidth="1"/>
    <col min="3072" max="3072" width="11.5703125" style="2" customWidth="1"/>
    <col min="3073" max="3073" width="14.28515625" style="2" customWidth="1"/>
    <col min="3074" max="3324" width="9.140625" style="2"/>
    <col min="3325" max="3325" width="42.7109375" style="2" customWidth="1"/>
    <col min="3326" max="3326" width="23.42578125" style="2" customWidth="1"/>
    <col min="3327" max="3327" width="14.42578125" style="2" customWidth="1"/>
    <col min="3328" max="3328" width="11.5703125" style="2" customWidth="1"/>
    <col min="3329" max="3329" width="14.28515625" style="2" customWidth="1"/>
    <col min="3330" max="3580" width="9.140625" style="2"/>
    <col min="3581" max="3581" width="42.7109375" style="2" customWidth="1"/>
    <col min="3582" max="3582" width="23.42578125" style="2" customWidth="1"/>
    <col min="3583" max="3583" width="14.42578125" style="2" customWidth="1"/>
    <col min="3584" max="3584" width="11.5703125" style="2" customWidth="1"/>
    <col min="3585" max="3585" width="14.28515625" style="2" customWidth="1"/>
    <col min="3586" max="3836" width="9.140625" style="2"/>
    <col min="3837" max="3837" width="42.7109375" style="2" customWidth="1"/>
    <col min="3838" max="3838" width="23.42578125" style="2" customWidth="1"/>
    <col min="3839" max="3839" width="14.42578125" style="2" customWidth="1"/>
    <col min="3840" max="3840" width="11.5703125" style="2" customWidth="1"/>
    <col min="3841" max="3841" width="14.28515625" style="2" customWidth="1"/>
    <col min="3842" max="4092" width="9.140625" style="2"/>
    <col min="4093" max="4093" width="42.7109375" style="2" customWidth="1"/>
    <col min="4094" max="4094" width="23.42578125" style="2" customWidth="1"/>
    <col min="4095" max="4095" width="14.42578125" style="2" customWidth="1"/>
    <col min="4096" max="4096" width="11.5703125" style="2" customWidth="1"/>
    <col min="4097" max="4097" width="14.28515625" style="2" customWidth="1"/>
    <col min="4098" max="4348" width="9.140625" style="2"/>
    <col min="4349" max="4349" width="42.7109375" style="2" customWidth="1"/>
    <col min="4350" max="4350" width="23.42578125" style="2" customWidth="1"/>
    <col min="4351" max="4351" width="14.42578125" style="2" customWidth="1"/>
    <col min="4352" max="4352" width="11.5703125" style="2" customWidth="1"/>
    <col min="4353" max="4353" width="14.28515625" style="2" customWidth="1"/>
    <col min="4354" max="4604" width="9.140625" style="2"/>
    <col min="4605" max="4605" width="42.7109375" style="2" customWidth="1"/>
    <col min="4606" max="4606" width="23.42578125" style="2" customWidth="1"/>
    <col min="4607" max="4607" width="14.42578125" style="2" customWidth="1"/>
    <col min="4608" max="4608" width="11.5703125" style="2" customWidth="1"/>
    <col min="4609" max="4609" width="14.28515625" style="2" customWidth="1"/>
    <col min="4610" max="4860" width="9.140625" style="2"/>
    <col min="4861" max="4861" width="42.7109375" style="2" customWidth="1"/>
    <col min="4862" max="4862" width="23.42578125" style="2" customWidth="1"/>
    <col min="4863" max="4863" width="14.42578125" style="2" customWidth="1"/>
    <col min="4864" max="4864" width="11.5703125" style="2" customWidth="1"/>
    <col min="4865" max="4865" width="14.28515625" style="2" customWidth="1"/>
    <col min="4866" max="5116" width="9.140625" style="2"/>
    <col min="5117" max="5117" width="42.7109375" style="2" customWidth="1"/>
    <col min="5118" max="5118" width="23.42578125" style="2" customWidth="1"/>
    <col min="5119" max="5119" width="14.42578125" style="2" customWidth="1"/>
    <col min="5120" max="5120" width="11.5703125" style="2" customWidth="1"/>
    <col min="5121" max="5121" width="14.28515625" style="2" customWidth="1"/>
    <col min="5122" max="5372" width="9.140625" style="2"/>
    <col min="5373" max="5373" width="42.7109375" style="2" customWidth="1"/>
    <col min="5374" max="5374" width="23.42578125" style="2" customWidth="1"/>
    <col min="5375" max="5375" width="14.42578125" style="2" customWidth="1"/>
    <col min="5376" max="5376" width="11.5703125" style="2" customWidth="1"/>
    <col min="5377" max="5377" width="14.28515625" style="2" customWidth="1"/>
    <col min="5378" max="5628" width="9.140625" style="2"/>
    <col min="5629" max="5629" width="42.7109375" style="2" customWidth="1"/>
    <col min="5630" max="5630" width="23.42578125" style="2" customWidth="1"/>
    <col min="5631" max="5631" width="14.42578125" style="2" customWidth="1"/>
    <col min="5632" max="5632" width="11.5703125" style="2" customWidth="1"/>
    <col min="5633" max="5633" width="14.28515625" style="2" customWidth="1"/>
    <col min="5634" max="5884" width="9.140625" style="2"/>
    <col min="5885" max="5885" width="42.7109375" style="2" customWidth="1"/>
    <col min="5886" max="5886" width="23.42578125" style="2" customWidth="1"/>
    <col min="5887" max="5887" width="14.42578125" style="2" customWidth="1"/>
    <col min="5888" max="5888" width="11.5703125" style="2" customWidth="1"/>
    <col min="5889" max="5889" width="14.28515625" style="2" customWidth="1"/>
    <col min="5890" max="6140" width="9.140625" style="2"/>
    <col min="6141" max="6141" width="42.7109375" style="2" customWidth="1"/>
    <col min="6142" max="6142" width="23.42578125" style="2" customWidth="1"/>
    <col min="6143" max="6143" width="14.42578125" style="2" customWidth="1"/>
    <col min="6144" max="6144" width="11.5703125" style="2" customWidth="1"/>
    <col min="6145" max="6145" width="14.28515625" style="2" customWidth="1"/>
    <col min="6146" max="6396" width="9.140625" style="2"/>
    <col min="6397" max="6397" width="42.7109375" style="2" customWidth="1"/>
    <col min="6398" max="6398" width="23.42578125" style="2" customWidth="1"/>
    <col min="6399" max="6399" width="14.42578125" style="2" customWidth="1"/>
    <col min="6400" max="6400" width="11.5703125" style="2" customWidth="1"/>
    <col min="6401" max="6401" width="14.28515625" style="2" customWidth="1"/>
    <col min="6402" max="6652" width="9.140625" style="2"/>
    <col min="6653" max="6653" width="42.7109375" style="2" customWidth="1"/>
    <col min="6654" max="6654" width="23.42578125" style="2" customWidth="1"/>
    <col min="6655" max="6655" width="14.42578125" style="2" customWidth="1"/>
    <col min="6656" max="6656" width="11.5703125" style="2" customWidth="1"/>
    <col min="6657" max="6657" width="14.28515625" style="2" customWidth="1"/>
    <col min="6658" max="6908" width="9.140625" style="2"/>
    <col min="6909" max="6909" width="42.7109375" style="2" customWidth="1"/>
    <col min="6910" max="6910" width="23.42578125" style="2" customWidth="1"/>
    <col min="6911" max="6911" width="14.42578125" style="2" customWidth="1"/>
    <col min="6912" max="6912" width="11.5703125" style="2" customWidth="1"/>
    <col min="6913" max="6913" width="14.28515625" style="2" customWidth="1"/>
    <col min="6914" max="7164" width="9.140625" style="2"/>
    <col min="7165" max="7165" width="42.7109375" style="2" customWidth="1"/>
    <col min="7166" max="7166" width="23.42578125" style="2" customWidth="1"/>
    <col min="7167" max="7167" width="14.42578125" style="2" customWidth="1"/>
    <col min="7168" max="7168" width="11.5703125" style="2" customWidth="1"/>
    <col min="7169" max="7169" width="14.28515625" style="2" customWidth="1"/>
    <col min="7170" max="7420" width="9.140625" style="2"/>
    <col min="7421" max="7421" width="42.7109375" style="2" customWidth="1"/>
    <col min="7422" max="7422" width="23.42578125" style="2" customWidth="1"/>
    <col min="7423" max="7423" width="14.42578125" style="2" customWidth="1"/>
    <col min="7424" max="7424" width="11.5703125" style="2" customWidth="1"/>
    <col min="7425" max="7425" width="14.28515625" style="2" customWidth="1"/>
    <col min="7426" max="7676" width="9.140625" style="2"/>
    <col min="7677" max="7677" width="42.7109375" style="2" customWidth="1"/>
    <col min="7678" max="7678" width="23.42578125" style="2" customWidth="1"/>
    <col min="7679" max="7679" width="14.42578125" style="2" customWidth="1"/>
    <col min="7680" max="7680" width="11.5703125" style="2" customWidth="1"/>
    <col min="7681" max="7681" width="14.28515625" style="2" customWidth="1"/>
    <col min="7682" max="7932" width="9.140625" style="2"/>
    <col min="7933" max="7933" width="42.7109375" style="2" customWidth="1"/>
    <col min="7934" max="7934" width="23.42578125" style="2" customWidth="1"/>
    <col min="7935" max="7935" width="14.42578125" style="2" customWidth="1"/>
    <col min="7936" max="7936" width="11.5703125" style="2" customWidth="1"/>
    <col min="7937" max="7937" width="14.28515625" style="2" customWidth="1"/>
    <col min="7938" max="8188" width="9.140625" style="2"/>
    <col min="8189" max="8189" width="42.7109375" style="2" customWidth="1"/>
    <col min="8190" max="8190" width="23.42578125" style="2" customWidth="1"/>
    <col min="8191" max="8191" width="14.42578125" style="2" customWidth="1"/>
    <col min="8192" max="8192" width="11.5703125" style="2" customWidth="1"/>
    <col min="8193" max="8193" width="14.28515625" style="2" customWidth="1"/>
    <col min="8194" max="8444" width="9.140625" style="2"/>
    <col min="8445" max="8445" width="42.7109375" style="2" customWidth="1"/>
    <col min="8446" max="8446" width="23.42578125" style="2" customWidth="1"/>
    <col min="8447" max="8447" width="14.42578125" style="2" customWidth="1"/>
    <col min="8448" max="8448" width="11.5703125" style="2" customWidth="1"/>
    <col min="8449" max="8449" width="14.28515625" style="2" customWidth="1"/>
    <col min="8450" max="8700" width="9.140625" style="2"/>
    <col min="8701" max="8701" width="42.7109375" style="2" customWidth="1"/>
    <col min="8702" max="8702" width="23.42578125" style="2" customWidth="1"/>
    <col min="8703" max="8703" width="14.42578125" style="2" customWidth="1"/>
    <col min="8704" max="8704" width="11.5703125" style="2" customWidth="1"/>
    <col min="8705" max="8705" width="14.28515625" style="2" customWidth="1"/>
    <col min="8706" max="8956" width="9.140625" style="2"/>
    <col min="8957" max="8957" width="42.7109375" style="2" customWidth="1"/>
    <col min="8958" max="8958" width="23.42578125" style="2" customWidth="1"/>
    <col min="8959" max="8959" width="14.42578125" style="2" customWidth="1"/>
    <col min="8960" max="8960" width="11.5703125" style="2" customWidth="1"/>
    <col min="8961" max="8961" width="14.28515625" style="2" customWidth="1"/>
    <col min="8962" max="9212" width="9.140625" style="2"/>
    <col min="9213" max="9213" width="42.7109375" style="2" customWidth="1"/>
    <col min="9214" max="9214" width="23.42578125" style="2" customWidth="1"/>
    <col min="9215" max="9215" width="14.42578125" style="2" customWidth="1"/>
    <col min="9216" max="9216" width="11.5703125" style="2" customWidth="1"/>
    <col min="9217" max="9217" width="14.28515625" style="2" customWidth="1"/>
    <col min="9218" max="9468" width="9.140625" style="2"/>
    <col min="9469" max="9469" width="42.7109375" style="2" customWidth="1"/>
    <col min="9470" max="9470" width="23.42578125" style="2" customWidth="1"/>
    <col min="9471" max="9471" width="14.42578125" style="2" customWidth="1"/>
    <col min="9472" max="9472" width="11.5703125" style="2" customWidth="1"/>
    <col min="9473" max="9473" width="14.28515625" style="2" customWidth="1"/>
    <col min="9474" max="9724" width="9.140625" style="2"/>
    <col min="9725" max="9725" width="42.7109375" style="2" customWidth="1"/>
    <col min="9726" max="9726" width="23.42578125" style="2" customWidth="1"/>
    <col min="9727" max="9727" width="14.42578125" style="2" customWidth="1"/>
    <col min="9728" max="9728" width="11.5703125" style="2" customWidth="1"/>
    <col min="9729" max="9729" width="14.28515625" style="2" customWidth="1"/>
    <col min="9730" max="9980" width="9.140625" style="2"/>
    <col min="9981" max="9981" width="42.7109375" style="2" customWidth="1"/>
    <col min="9982" max="9982" width="23.42578125" style="2" customWidth="1"/>
    <col min="9983" max="9983" width="14.42578125" style="2" customWidth="1"/>
    <col min="9984" max="9984" width="11.5703125" style="2" customWidth="1"/>
    <col min="9985" max="9985" width="14.28515625" style="2" customWidth="1"/>
    <col min="9986" max="10236" width="9.140625" style="2"/>
    <col min="10237" max="10237" width="42.7109375" style="2" customWidth="1"/>
    <col min="10238" max="10238" width="23.42578125" style="2" customWidth="1"/>
    <col min="10239" max="10239" width="14.42578125" style="2" customWidth="1"/>
    <col min="10240" max="10240" width="11.5703125" style="2" customWidth="1"/>
    <col min="10241" max="10241" width="14.28515625" style="2" customWidth="1"/>
    <col min="10242" max="10492" width="9.140625" style="2"/>
    <col min="10493" max="10493" width="42.7109375" style="2" customWidth="1"/>
    <col min="10494" max="10494" width="23.42578125" style="2" customWidth="1"/>
    <col min="10495" max="10495" width="14.42578125" style="2" customWidth="1"/>
    <col min="10496" max="10496" width="11.5703125" style="2" customWidth="1"/>
    <col min="10497" max="10497" width="14.28515625" style="2" customWidth="1"/>
    <col min="10498" max="10748" width="9.140625" style="2"/>
    <col min="10749" max="10749" width="42.7109375" style="2" customWidth="1"/>
    <col min="10750" max="10750" width="23.42578125" style="2" customWidth="1"/>
    <col min="10751" max="10751" width="14.42578125" style="2" customWidth="1"/>
    <col min="10752" max="10752" width="11.5703125" style="2" customWidth="1"/>
    <col min="10753" max="10753" width="14.28515625" style="2" customWidth="1"/>
    <col min="10754" max="11004" width="9.140625" style="2"/>
    <col min="11005" max="11005" width="42.7109375" style="2" customWidth="1"/>
    <col min="11006" max="11006" width="23.42578125" style="2" customWidth="1"/>
    <col min="11007" max="11007" width="14.42578125" style="2" customWidth="1"/>
    <col min="11008" max="11008" width="11.5703125" style="2" customWidth="1"/>
    <col min="11009" max="11009" width="14.28515625" style="2" customWidth="1"/>
    <col min="11010" max="11260" width="9.140625" style="2"/>
    <col min="11261" max="11261" width="42.7109375" style="2" customWidth="1"/>
    <col min="11262" max="11262" width="23.42578125" style="2" customWidth="1"/>
    <col min="11263" max="11263" width="14.42578125" style="2" customWidth="1"/>
    <col min="11264" max="11264" width="11.5703125" style="2" customWidth="1"/>
    <col min="11265" max="11265" width="14.28515625" style="2" customWidth="1"/>
    <col min="11266" max="11516" width="9.140625" style="2"/>
    <col min="11517" max="11517" width="42.7109375" style="2" customWidth="1"/>
    <col min="11518" max="11518" width="23.42578125" style="2" customWidth="1"/>
    <col min="11519" max="11519" width="14.42578125" style="2" customWidth="1"/>
    <col min="11520" max="11520" width="11.5703125" style="2" customWidth="1"/>
    <col min="11521" max="11521" width="14.28515625" style="2" customWidth="1"/>
    <col min="11522" max="11772" width="9.140625" style="2"/>
    <col min="11773" max="11773" width="42.7109375" style="2" customWidth="1"/>
    <col min="11774" max="11774" width="23.42578125" style="2" customWidth="1"/>
    <col min="11775" max="11775" width="14.42578125" style="2" customWidth="1"/>
    <col min="11776" max="11776" width="11.5703125" style="2" customWidth="1"/>
    <col min="11777" max="11777" width="14.28515625" style="2" customWidth="1"/>
    <col min="11778" max="12028" width="9.140625" style="2"/>
    <col min="12029" max="12029" width="42.7109375" style="2" customWidth="1"/>
    <col min="12030" max="12030" width="23.42578125" style="2" customWidth="1"/>
    <col min="12031" max="12031" width="14.42578125" style="2" customWidth="1"/>
    <col min="12032" max="12032" width="11.5703125" style="2" customWidth="1"/>
    <col min="12033" max="12033" width="14.28515625" style="2" customWidth="1"/>
    <col min="12034" max="12284" width="9.140625" style="2"/>
    <col min="12285" max="12285" width="42.7109375" style="2" customWidth="1"/>
    <col min="12286" max="12286" width="23.42578125" style="2" customWidth="1"/>
    <col min="12287" max="12287" width="14.42578125" style="2" customWidth="1"/>
    <col min="12288" max="12288" width="11.5703125" style="2" customWidth="1"/>
    <col min="12289" max="12289" width="14.28515625" style="2" customWidth="1"/>
    <col min="12290" max="12540" width="9.140625" style="2"/>
    <col min="12541" max="12541" width="42.7109375" style="2" customWidth="1"/>
    <col min="12542" max="12542" width="23.42578125" style="2" customWidth="1"/>
    <col min="12543" max="12543" width="14.42578125" style="2" customWidth="1"/>
    <col min="12544" max="12544" width="11.5703125" style="2" customWidth="1"/>
    <col min="12545" max="12545" width="14.28515625" style="2" customWidth="1"/>
    <col min="12546" max="12796" width="9.140625" style="2"/>
    <col min="12797" max="12797" width="42.7109375" style="2" customWidth="1"/>
    <col min="12798" max="12798" width="23.42578125" style="2" customWidth="1"/>
    <col min="12799" max="12799" width="14.42578125" style="2" customWidth="1"/>
    <col min="12800" max="12800" width="11.5703125" style="2" customWidth="1"/>
    <col min="12801" max="12801" width="14.28515625" style="2" customWidth="1"/>
    <col min="12802" max="13052" width="9.140625" style="2"/>
    <col min="13053" max="13053" width="42.7109375" style="2" customWidth="1"/>
    <col min="13054" max="13054" width="23.42578125" style="2" customWidth="1"/>
    <col min="13055" max="13055" width="14.42578125" style="2" customWidth="1"/>
    <col min="13056" max="13056" width="11.5703125" style="2" customWidth="1"/>
    <col min="13057" max="13057" width="14.28515625" style="2" customWidth="1"/>
    <col min="13058" max="13308" width="9.140625" style="2"/>
    <col min="13309" max="13309" width="42.7109375" style="2" customWidth="1"/>
    <col min="13310" max="13310" width="23.42578125" style="2" customWidth="1"/>
    <col min="13311" max="13311" width="14.42578125" style="2" customWidth="1"/>
    <col min="13312" max="13312" width="11.5703125" style="2" customWidth="1"/>
    <col min="13313" max="13313" width="14.28515625" style="2" customWidth="1"/>
    <col min="13314" max="13564" width="9.140625" style="2"/>
    <col min="13565" max="13565" width="42.7109375" style="2" customWidth="1"/>
    <col min="13566" max="13566" width="23.42578125" style="2" customWidth="1"/>
    <col min="13567" max="13567" width="14.42578125" style="2" customWidth="1"/>
    <col min="13568" max="13568" width="11.5703125" style="2" customWidth="1"/>
    <col min="13569" max="13569" width="14.28515625" style="2" customWidth="1"/>
    <col min="13570" max="13820" width="9.140625" style="2"/>
    <col min="13821" max="13821" width="42.7109375" style="2" customWidth="1"/>
    <col min="13822" max="13822" width="23.42578125" style="2" customWidth="1"/>
    <col min="13823" max="13823" width="14.42578125" style="2" customWidth="1"/>
    <col min="13824" max="13824" width="11.5703125" style="2" customWidth="1"/>
    <col min="13825" max="13825" width="14.28515625" style="2" customWidth="1"/>
    <col min="13826" max="14076" width="9.140625" style="2"/>
    <col min="14077" max="14077" width="42.7109375" style="2" customWidth="1"/>
    <col min="14078" max="14078" width="23.42578125" style="2" customWidth="1"/>
    <col min="14079" max="14079" width="14.42578125" style="2" customWidth="1"/>
    <col min="14080" max="14080" width="11.5703125" style="2" customWidth="1"/>
    <col min="14081" max="14081" width="14.28515625" style="2" customWidth="1"/>
    <col min="14082" max="14332" width="9.140625" style="2"/>
    <col min="14333" max="14333" width="42.7109375" style="2" customWidth="1"/>
    <col min="14334" max="14334" width="23.42578125" style="2" customWidth="1"/>
    <col min="14335" max="14335" width="14.42578125" style="2" customWidth="1"/>
    <col min="14336" max="14336" width="11.5703125" style="2" customWidth="1"/>
    <col min="14337" max="14337" width="14.28515625" style="2" customWidth="1"/>
    <col min="14338" max="14588" width="9.140625" style="2"/>
    <col min="14589" max="14589" width="42.7109375" style="2" customWidth="1"/>
    <col min="14590" max="14590" width="23.42578125" style="2" customWidth="1"/>
    <col min="14591" max="14591" width="14.42578125" style="2" customWidth="1"/>
    <col min="14592" max="14592" width="11.5703125" style="2" customWidth="1"/>
    <col min="14593" max="14593" width="14.28515625" style="2" customWidth="1"/>
    <col min="14594" max="14844" width="9.140625" style="2"/>
    <col min="14845" max="14845" width="42.7109375" style="2" customWidth="1"/>
    <col min="14846" max="14846" width="23.42578125" style="2" customWidth="1"/>
    <col min="14847" max="14847" width="14.42578125" style="2" customWidth="1"/>
    <col min="14848" max="14848" width="11.5703125" style="2" customWidth="1"/>
    <col min="14849" max="14849" width="14.28515625" style="2" customWidth="1"/>
    <col min="14850" max="15100" width="9.140625" style="2"/>
    <col min="15101" max="15101" width="42.7109375" style="2" customWidth="1"/>
    <col min="15102" max="15102" width="23.42578125" style="2" customWidth="1"/>
    <col min="15103" max="15103" width="14.42578125" style="2" customWidth="1"/>
    <col min="15104" max="15104" width="11.5703125" style="2" customWidth="1"/>
    <col min="15105" max="15105" width="14.28515625" style="2" customWidth="1"/>
    <col min="15106" max="15356" width="9.140625" style="2"/>
    <col min="15357" max="15357" width="42.7109375" style="2" customWidth="1"/>
    <col min="15358" max="15358" width="23.42578125" style="2" customWidth="1"/>
    <col min="15359" max="15359" width="14.42578125" style="2" customWidth="1"/>
    <col min="15360" max="15360" width="11.5703125" style="2" customWidth="1"/>
    <col min="15361" max="15361" width="14.28515625" style="2" customWidth="1"/>
    <col min="15362" max="15612" width="9.140625" style="2"/>
    <col min="15613" max="15613" width="42.7109375" style="2" customWidth="1"/>
    <col min="15614" max="15614" width="23.42578125" style="2" customWidth="1"/>
    <col min="15615" max="15615" width="14.42578125" style="2" customWidth="1"/>
    <col min="15616" max="15616" width="11.5703125" style="2" customWidth="1"/>
    <col min="15617" max="15617" width="14.28515625" style="2" customWidth="1"/>
    <col min="15618" max="15868" width="9.140625" style="2"/>
    <col min="15869" max="15869" width="42.7109375" style="2" customWidth="1"/>
    <col min="15870" max="15870" width="23.42578125" style="2" customWidth="1"/>
    <col min="15871" max="15871" width="14.42578125" style="2" customWidth="1"/>
    <col min="15872" max="15872" width="11.5703125" style="2" customWidth="1"/>
    <col min="15873" max="15873" width="14.28515625" style="2" customWidth="1"/>
    <col min="15874" max="16124" width="9.140625" style="2"/>
    <col min="16125" max="16125" width="42.7109375" style="2" customWidth="1"/>
    <col min="16126" max="16126" width="23.42578125" style="2" customWidth="1"/>
    <col min="16127" max="16127" width="14.42578125" style="2" customWidth="1"/>
    <col min="16128" max="16128" width="11.5703125" style="2" customWidth="1"/>
    <col min="16129" max="16129" width="14.28515625" style="2" customWidth="1"/>
    <col min="16130" max="16384" width="9.140625" style="2"/>
  </cols>
  <sheetData>
    <row r="1" spans="1:5" ht="24.75" customHeight="1" x14ac:dyDescent="0.25">
      <c r="A1" s="1" t="s">
        <v>0</v>
      </c>
      <c r="B1" s="1"/>
      <c r="C1" s="1"/>
      <c r="D1" s="1"/>
      <c r="E1" s="1"/>
    </row>
    <row r="2" spans="1:5" ht="24.75" customHeight="1" x14ac:dyDescent="0.2">
      <c r="A2" s="3"/>
      <c r="B2" s="3"/>
      <c r="C2" s="4"/>
    </row>
    <row r="3" spans="1:5" ht="15.75" x14ac:dyDescent="0.25">
      <c r="A3" s="6" t="s">
        <v>1</v>
      </c>
      <c r="B3" s="6"/>
      <c r="C3" s="6"/>
      <c r="D3" s="6"/>
      <c r="E3" s="6"/>
    </row>
    <row r="4" spans="1:5" ht="18.75" x14ac:dyDescent="0.2">
      <c r="A4" s="7"/>
      <c r="B4" s="7"/>
      <c r="C4" s="8"/>
    </row>
    <row r="5" spans="1:5" s="14" customFormat="1" ht="15.75" x14ac:dyDescent="0.2">
      <c r="A5" s="9"/>
      <c r="B5" s="10"/>
      <c r="C5" s="11" t="s">
        <v>2</v>
      </c>
      <c r="D5" s="12"/>
      <c r="E5" s="13"/>
    </row>
    <row r="6" spans="1:5" s="14" customFormat="1" ht="38.25" x14ac:dyDescent="0.2">
      <c r="A6" s="15" t="s">
        <v>3</v>
      </c>
      <c r="B6" s="16" t="s">
        <v>4</v>
      </c>
      <c r="C6" s="17" t="s">
        <v>5</v>
      </c>
      <c r="D6" s="18" t="s">
        <v>6</v>
      </c>
      <c r="E6" s="18" t="s">
        <v>7</v>
      </c>
    </row>
    <row r="7" spans="1:5" s="22" customFormat="1" x14ac:dyDescent="0.2">
      <c r="A7" s="19" t="s">
        <v>8</v>
      </c>
      <c r="B7" s="20" t="s">
        <v>9</v>
      </c>
      <c r="C7" s="21">
        <f>C8+C14</f>
        <v>1192428312</v>
      </c>
      <c r="D7" s="21">
        <f>D8+D14</f>
        <v>0</v>
      </c>
      <c r="E7" s="21">
        <f>E8+E14</f>
        <v>1192428312</v>
      </c>
    </row>
    <row r="8" spans="1:5" s="22" customFormat="1" x14ac:dyDescent="0.2">
      <c r="A8" s="19" t="s">
        <v>10</v>
      </c>
      <c r="B8" s="20"/>
      <c r="C8" s="21">
        <f>SUM(C9:C13)</f>
        <v>1086638652</v>
      </c>
      <c r="D8" s="21">
        <f>SUM(D9:D13)</f>
        <v>0</v>
      </c>
      <c r="E8" s="21">
        <f>SUM(E9:E13)</f>
        <v>1086638652</v>
      </c>
    </row>
    <row r="9" spans="1:5" s="22" customFormat="1" x14ac:dyDescent="0.2">
      <c r="A9" s="19" t="s">
        <v>11</v>
      </c>
      <c r="B9" s="20" t="s">
        <v>12</v>
      </c>
      <c r="C9" s="21">
        <f>'[1]4.доходы'!C12</f>
        <v>964387279</v>
      </c>
      <c r="D9" s="21">
        <f>'[1]4.доходы'!D12</f>
        <v>0</v>
      </c>
      <c r="E9" s="21">
        <f>C9+D9</f>
        <v>964387279</v>
      </c>
    </row>
    <row r="10" spans="1:5" s="22" customFormat="1" ht="38.25" x14ac:dyDescent="0.2">
      <c r="A10" s="23" t="s">
        <v>13</v>
      </c>
      <c r="B10" s="20" t="s">
        <v>14</v>
      </c>
      <c r="C10" s="21">
        <f>'[1]4.доходы'!C18</f>
        <v>10249820</v>
      </c>
      <c r="D10" s="21">
        <f>'[1]4.доходы'!D18</f>
        <v>0</v>
      </c>
      <c r="E10" s="21">
        <f t="shared" ref="E10:E25" si="0">C10+D10</f>
        <v>10249820</v>
      </c>
    </row>
    <row r="11" spans="1:5" s="22" customFormat="1" x14ac:dyDescent="0.2">
      <c r="A11" s="19" t="s">
        <v>15</v>
      </c>
      <c r="B11" s="20" t="s">
        <v>16</v>
      </c>
      <c r="C11" s="21">
        <f>'[1]4.доходы'!C22</f>
        <v>81105672</v>
      </c>
      <c r="D11" s="21">
        <f>'[1]4.доходы'!D22</f>
        <v>0</v>
      </c>
      <c r="E11" s="21">
        <f t="shared" si="0"/>
        <v>81105672</v>
      </c>
    </row>
    <row r="12" spans="1:5" s="22" customFormat="1" x14ac:dyDescent="0.2">
      <c r="A12" s="19" t="s">
        <v>17</v>
      </c>
      <c r="B12" s="20" t="s">
        <v>18</v>
      </c>
      <c r="C12" s="21">
        <f>'[1]4.доходы'!C31</f>
        <v>19192045</v>
      </c>
      <c r="D12" s="21">
        <f>'[1]4.доходы'!D31</f>
        <v>0</v>
      </c>
      <c r="E12" s="21">
        <f t="shared" si="0"/>
        <v>19192045</v>
      </c>
    </row>
    <row r="13" spans="1:5" s="22" customFormat="1" x14ac:dyDescent="0.2">
      <c r="A13" s="19" t="s">
        <v>19</v>
      </c>
      <c r="B13" s="20" t="s">
        <v>20</v>
      </c>
      <c r="C13" s="21">
        <f>'[1]4.доходы'!C37</f>
        <v>11703836</v>
      </c>
      <c r="D13" s="21">
        <f>'[1]4.доходы'!D37</f>
        <v>0</v>
      </c>
      <c r="E13" s="21">
        <f t="shared" si="0"/>
        <v>11703836</v>
      </c>
    </row>
    <row r="14" spans="1:5" s="22" customFormat="1" x14ac:dyDescent="0.2">
      <c r="A14" s="19" t="s">
        <v>21</v>
      </c>
      <c r="B14" s="20"/>
      <c r="C14" s="21">
        <f>SUM(C15:C20)</f>
        <v>105789660</v>
      </c>
      <c r="D14" s="21">
        <f>SUM(D15:D20)</f>
        <v>0</v>
      </c>
      <c r="E14" s="21">
        <f>SUM(E15:E20)</f>
        <v>105789660</v>
      </c>
    </row>
    <row r="15" spans="1:5" s="22" customFormat="1" ht="39.75" customHeight="1" x14ac:dyDescent="0.2">
      <c r="A15" s="19" t="s">
        <v>22</v>
      </c>
      <c r="B15" s="20" t="s">
        <v>23</v>
      </c>
      <c r="C15" s="21">
        <f>'[1]4.доходы'!C41</f>
        <v>51249120</v>
      </c>
      <c r="D15" s="21">
        <f>'[1]4.доходы'!D41</f>
        <v>0</v>
      </c>
      <c r="E15" s="21">
        <f t="shared" si="0"/>
        <v>51249120</v>
      </c>
    </row>
    <row r="16" spans="1:5" s="22" customFormat="1" ht="25.5" x14ac:dyDescent="0.2">
      <c r="A16" s="19" t="s">
        <v>24</v>
      </c>
      <c r="B16" s="20" t="s">
        <v>25</v>
      </c>
      <c r="C16" s="21">
        <f>'[1]4.доходы'!C50</f>
        <v>1228000</v>
      </c>
      <c r="D16" s="21">
        <f>'[1]4.доходы'!D50</f>
        <v>0</v>
      </c>
      <c r="E16" s="21">
        <f t="shared" si="0"/>
        <v>1228000</v>
      </c>
    </row>
    <row r="17" spans="1:5" s="22" customFormat="1" ht="25.5" x14ac:dyDescent="0.2">
      <c r="A17" s="19" t="s">
        <v>26</v>
      </c>
      <c r="B17" s="20" t="s">
        <v>27</v>
      </c>
      <c r="C17" s="21">
        <f>'[1]4.доходы'!C56</f>
        <v>691144</v>
      </c>
      <c r="D17" s="21">
        <f>'[1]4.доходы'!D56</f>
        <v>0</v>
      </c>
      <c r="E17" s="21">
        <f t="shared" si="0"/>
        <v>691144</v>
      </c>
    </row>
    <row r="18" spans="1:5" s="22" customFormat="1" ht="25.5" x14ac:dyDescent="0.2">
      <c r="A18" s="19" t="s">
        <v>28</v>
      </c>
      <c r="B18" s="20" t="s">
        <v>29</v>
      </c>
      <c r="C18" s="21">
        <f>'[1]4.доходы'!C59</f>
        <v>44383500</v>
      </c>
      <c r="D18" s="21">
        <f>'[1]4.доходы'!D59</f>
        <v>0</v>
      </c>
      <c r="E18" s="21">
        <f t="shared" si="0"/>
        <v>44383500</v>
      </c>
    </row>
    <row r="19" spans="1:5" s="22" customFormat="1" ht="25.5" x14ac:dyDescent="0.2">
      <c r="A19" s="19" t="s">
        <v>30</v>
      </c>
      <c r="B19" s="20" t="s">
        <v>31</v>
      </c>
      <c r="C19" s="21">
        <f>'[1]4.доходы'!C62</f>
        <v>8237896</v>
      </c>
      <c r="D19" s="21">
        <f>'[1]4.доходы'!D62</f>
        <v>0</v>
      </c>
      <c r="E19" s="21">
        <f t="shared" si="0"/>
        <v>8237896</v>
      </c>
    </row>
    <row r="20" spans="1:5" s="22" customFormat="1" x14ac:dyDescent="0.2">
      <c r="A20" s="24" t="s">
        <v>32</v>
      </c>
      <c r="B20" s="20"/>
      <c r="C20" s="21">
        <f>'[1]4.доходы'!C74</f>
        <v>0</v>
      </c>
      <c r="D20" s="21">
        <f>'[1]4.доходы'!D74</f>
        <v>0</v>
      </c>
      <c r="E20" s="21">
        <f>'[1]4.доходы'!E74</f>
        <v>0</v>
      </c>
    </row>
    <row r="21" spans="1:5" s="22" customFormat="1" x14ac:dyDescent="0.2">
      <c r="A21" s="19" t="s">
        <v>33</v>
      </c>
      <c r="B21" s="20" t="s">
        <v>34</v>
      </c>
      <c r="C21" s="21">
        <f>C22+C27+C28+C29</f>
        <v>1942673836.8600001</v>
      </c>
      <c r="D21" s="21">
        <f>D22+D27+D28+D29</f>
        <v>86334100.190000013</v>
      </c>
      <c r="E21" s="21">
        <f>E22+E27+E28+E29</f>
        <v>2029007937.05</v>
      </c>
    </row>
    <row r="22" spans="1:5" ht="25.5" x14ac:dyDescent="0.2">
      <c r="A22" s="25" t="s">
        <v>35</v>
      </c>
      <c r="B22" s="26" t="s">
        <v>36</v>
      </c>
      <c r="C22" s="27">
        <f>SUM(C23:C26)</f>
        <v>1942673836.8600001</v>
      </c>
      <c r="D22" s="27">
        <f>SUM(D23:D26)</f>
        <v>85527522.070000008</v>
      </c>
      <c r="E22" s="27">
        <f>SUM(E23:E26)</f>
        <v>2028201358.9300001</v>
      </c>
    </row>
    <row r="23" spans="1:5" ht="25.5" x14ac:dyDescent="0.2">
      <c r="A23" s="25" t="s">
        <v>37</v>
      </c>
      <c r="B23" s="26" t="s">
        <v>38</v>
      </c>
      <c r="C23" s="27">
        <f>'[1]4.доходы'!C79</f>
        <v>439606334</v>
      </c>
      <c r="D23" s="27">
        <f>'[1]4.доходы'!D79</f>
        <v>4517981.17</v>
      </c>
      <c r="E23" s="27">
        <f>'[1]4.доходы'!E79</f>
        <v>444124315.17000002</v>
      </c>
    </row>
    <row r="24" spans="1:5" ht="38.25" x14ac:dyDescent="0.2">
      <c r="A24" s="25" t="s">
        <v>39</v>
      </c>
      <c r="B24" s="26" t="s">
        <v>40</v>
      </c>
      <c r="C24" s="27">
        <f>'[1]4.доходы'!C83</f>
        <v>477628326.17000002</v>
      </c>
      <c r="D24" s="27">
        <f>'[1]4.доходы'!D83</f>
        <v>80990075.560000002</v>
      </c>
      <c r="E24" s="27">
        <f t="shared" si="0"/>
        <v>558618401.73000002</v>
      </c>
    </row>
    <row r="25" spans="1:5" ht="25.5" x14ac:dyDescent="0.2">
      <c r="A25" s="25" t="s">
        <v>41</v>
      </c>
      <c r="B25" s="26" t="s">
        <v>42</v>
      </c>
      <c r="C25" s="27">
        <f>'[1]4.доходы'!C93</f>
        <v>1024905472.3</v>
      </c>
      <c r="D25" s="27">
        <f>'[1]4.доходы'!D93</f>
        <v>19465.34</v>
      </c>
      <c r="E25" s="27">
        <f t="shared" si="0"/>
        <v>1024924937.64</v>
      </c>
    </row>
    <row r="26" spans="1:5" ht="25.5" x14ac:dyDescent="0.2">
      <c r="A26" s="28" t="s">
        <v>43</v>
      </c>
      <c r="B26" s="29" t="s">
        <v>44</v>
      </c>
      <c r="C26" s="27">
        <f>'[1]4.доходы'!C102</f>
        <v>533704.39</v>
      </c>
      <c r="D26" s="27">
        <f>'[1]4.доходы'!D102</f>
        <v>0</v>
      </c>
      <c r="E26" s="27">
        <f>'[1]4.доходы'!E102</f>
        <v>533704.39</v>
      </c>
    </row>
    <row r="27" spans="1:5" s="22" customFormat="1" ht="25.5" x14ac:dyDescent="0.2">
      <c r="A27" s="30" t="s">
        <v>45</v>
      </c>
      <c r="B27" s="20" t="s">
        <v>46</v>
      </c>
      <c r="C27" s="21">
        <f>'[1]4.доходы'!C104</f>
        <v>0</v>
      </c>
      <c r="D27" s="21">
        <f>'[1]4.доходы'!D104</f>
        <v>403289.06</v>
      </c>
      <c r="E27" s="21">
        <f>C27+D27</f>
        <v>403289.06</v>
      </c>
    </row>
    <row r="28" spans="1:5" s="22" customFormat="1" x14ac:dyDescent="0.2">
      <c r="A28" s="30" t="s">
        <v>47</v>
      </c>
      <c r="B28" s="20" t="s">
        <v>48</v>
      </c>
      <c r="C28" s="21">
        <f>'[1]4.доходы'!C107</f>
        <v>0</v>
      </c>
      <c r="D28" s="21">
        <f>'[1]4.доходы'!D107</f>
        <v>403289.06</v>
      </c>
      <c r="E28" s="21">
        <f>C28+D28</f>
        <v>403289.06</v>
      </c>
    </row>
    <row r="29" spans="1:5" s="22" customFormat="1" ht="51" x14ac:dyDescent="0.2">
      <c r="A29" s="31" t="s">
        <v>49</v>
      </c>
      <c r="B29" s="20" t="s">
        <v>50</v>
      </c>
      <c r="C29" s="21">
        <f>'[1]4.доходы'!C110</f>
        <v>0</v>
      </c>
      <c r="D29" s="21">
        <f>'[1]4.доходы'!D110</f>
        <v>0</v>
      </c>
      <c r="E29" s="21">
        <f>C29+D29</f>
        <v>0</v>
      </c>
    </row>
    <row r="30" spans="1:5" s="22" customFormat="1" ht="18.75" customHeight="1" x14ac:dyDescent="0.2">
      <c r="A30" s="32" t="s">
        <v>51</v>
      </c>
      <c r="B30" s="33"/>
      <c r="C30" s="21">
        <f>C7+C21</f>
        <v>3135102148.8600001</v>
      </c>
      <c r="D30" s="21">
        <f>D7+D21</f>
        <v>86334100.190000013</v>
      </c>
      <c r="E30" s="21">
        <f>E7+E21</f>
        <v>3221436249.0500002</v>
      </c>
    </row>
    <row r="34" spans="1:13" ht="30.75" customHeight="1" x14ac:dyDescent="0.2">
      <c r="A34" s="34" t="s">
        <v>52</v>
      </c>
      <c r="B34" s="34"/>
      <c r="C34" s="34"/>
      <c r="D34" s="34"/>
      <c r="E34" s="34"/>
    </row>
    <row r="35" spans="1:13" ht="18.75" x14ac:dyDescent="0.2">
      <c r="A35" s="35"/>
      <c r="B35" s="36"/>
      <c r="C35" s="37"/>
    </row>
    <row r="36" spans="1:13" ht="15.75" x14ac:dyDescent="0.2">
      <c r="A36" s="38"/>
      <c r="B36" s="39"/>
      <c r="C36" s="37"/>
    </row>
    <row r="37" spans="1:13" x14ac:dyDescent="0.2">
      <c r="A37" s="32" t="s">
        <v>3</v>
      </c>
      <c r="B37" s="40" t="s">
        <v>53</v>
      </c>
      <c r="C37" s="17" t="s">
        <v>5</v>
      </c>
      <c r="D37" s="18" t="s">
        <v>6</v>
      </c>
      <c r="E37" s="18" t="s">
        <v>7</v>
      </c>
    </row>
    <row r="38" spans="1:13" x14ac:dyDescent="0.2">
      <c r="A38" s="41" t="s">
        <v>54</v>
      </c>
      <c r="B38" s="26" t="s">
        <v>55</v>
      </c>
      <c r="C38" s="42">
        <f>'[1]8. разд '!F9</f>
        <v>192952493.81999999</v>
      </c>
      <c r="D38" s="42">
        <f>'[1]8. разд '!H9</f>
        <v>18890482.009999998</v>
      </c>
      <c r="E38" s="43">
        <f>C38+D38</f>
        <v>211842975.82999998</v>
      </c>
      <c r="F38" s="44"/>
      <c r="G38" s="44"/>
    </row>
    <row r="39" spans="1:13" ht="25.5" x14ac:dyDescent="0.2">
      <c r="A39" s="41" t="s">
        <v>56</v>
      </c>
      <c r="B39" s="26" t="s">
        <v>57</v>
      </c>
      <c r="C39" s="42">
        <f>'[1]8. разд '!F226</f>
        <v>15290896.68</v>
      </c>
      <c r="D39" s="42">
        <f>'[1]8. разд '!H226</f>
        <v>-557663</v>
      </c>
      <c r="E39" s="43">
        <f t="shared" ref="E39:E48" si="1">C39+D39</f>
        <v>14733233.68</v>
      </c>
    </row>
    <row r="40" spans="1:13" x14ac:dyDescent="0.2">
      <c r="A40" s="41" t="s">
        <v>58</v>
      </c>
      <c r="B40" s="26" t="s">
        <v>59</v>
      </c>
      <c r="C40" s="42">
        <f>'[1]8. разд '!F274</f>
        <v>240175579.13</v>
      </c>
      <c r="D40" s="42">
        <f>'[1]8. разд '!H274</f>
        <v>30875877.900000002</v>
      </c>
      <c r="E40" s="43">
        <f t="shared" si="1"/>
        <v>271051457.02999997</v>
      </c>
    </row>
    <row r="41" spans="1:13" x14ac:dyDescent="0.2">
      <c r="A41" s="41" t="s">
        <v>60</v>
      </c>
      <c r="B41" s="26" t="s">
        <v>61</v>
      </c>
      <c r="C41" s="45">
        <f>'[1]8. разд '!F435</f>
        <v>185775183.34999999</v>
      </c>
      <c r="D41" s="42">
        <f>'[1]8. разд '!H435</f>
        <v>14828359.65</v>
      </c>
      <c r="E41" s="43">
        <f t="shared" si="1"/>
        <v>200603543</v>
      </c>
      <c r="F41" s="46"/>
      <c r="G41" s="44"/>
      <c r="H41" s="44"/>
      <c r="I41" s="44"/>
      <c r="J41" s="44"/>
      <c r="K41" s="44"/>
      <c r="L41" s="44"/>
      <c r="M41" s="44"/>
    </row>
    <row r="42" spans="1:13" x14ac:dyDescent="0.2">
      <c r="A42" s="41" t="s">
        <v>62</v>
      </c>
      <c r="B42" s="26" t="s">
        <v>63</v>
      </c>
      <c r="C42" s="42">
        <f>'[1]8. разд '!F584</f>
        <v>500000</v>
      </c>
      <c r="D42" s="42">
        <f>'[1]8. разд '!H584</f>
        <v>0</v>
      </c>
      <c r="E42" s="43">
        <f t="shared" si="1"/>
        <v>500000</v>
      </c>
      <c r="F42" s="44"/>
      <c r="G42" s="44"/>
      <c r="H42" s="44"/>
      <c r="I42" s="44"/>
      <c r="J42" s="44"/>
      <c r="K42" s="44"/>
      <c r="L42" s="44"/>
      <c r="M42" s="44"/>
    </row>
    <row r="43" spans="1:13" x14ac:dyDescent="0.2">
      <c r="A43" s="41" t="s">
        <v>64</v>
      </c>
      <c r="B43" s="26" t="s">
        <v>65</v>
      </c>
      <c r="C43" s="42">
        <f>'[1]8. разд '!F598</f>
        <v>2244385438.0599999</v>
      </c>
      <c r="D43" s="42">
        <f>'[1]8. разд '!H598</f>
        <v>7552643.629999999</v>
      </c>
      <c r="E43" s="43">
        <f t="shared" si="1"/>
        <v>2251938081.6900001</v>
      </c>
      <c r="F43" s="44"/>
      <c r="G43" s="44"/>
      <c r="H43" s="44"/>
      <c r="I43" s="44"/>
      <c r="J43" s="44"/>
      <c r="K43" s="44"/>
      <c r="L43" s="44"/>
      <c r="M43" s="44"/>
    </row>
    <row r="44" spans="1:13" x14ac:dyDescent="0.2">
      <c r="A44" s="41" t="s">
        <v>66</v>
      </c>
      <c r="B44" s="26" t="s">
        <v>67</v>
      </c>
      <c r="C44" s="42">
        <f>'[1]8. разд '!F839</f>
        <v>229097838.55000001</v>
      </c>
      <c r="D44" s="42">
        <f>'[1]8. разд '!H839</f>
        <v>14744400</v>
      </c>
      <c r="E44" s="43">
        <f t="shared" si="1"/>
        <v>243842238.55000001</v>
      </c>
      <c r="F44" s="44"/>
      <c r="G44" s="44"/>
      <c r="H44" s="44"/>
      <c r="I44" s="44"/>
      <c r="J44" s="44"/>
      <c r="K44" s="44"/>
      <c r="L44" s="44"/>
      <c r="M44" s="44"/>
    </row>
    <row r="45" spans="1:13" x14ac:dyDescent="0.2">
      <c r="A45" s="41" t="s">
        <v>68</v>
      </c>
      <c r="B45" s="26" t="s">
        <v>69</v>
      </c>
      <c r="C45" s="42">
        <f>'[1]8. разд '!F975</f>
        <v>84420978</v>
      </c>
      <c r="D45" s="42">
        <f>'[1]8. разд '!H975</f>
        <v>0</v>
      </c>
      <c r="E45" s="43">
        <f t="shared" si="1"/>
        <v>84420978</v>
      </c>
      <c r="F45" s="44"/>
      <c r="G45" s="44"/>
      <c r="H45" s="44"/>
      <c r="I45" s="44"/>
      <c r="J45" s="44"/>
      <c r="K45" s="44"/>
      <c r="L45" s="44"/>
      <c r="M45" s="44"/>
    </row>
    <row r="46" spans="1:13" x14ac:dyDescent="0.2">
      <c r="A46" s="41" t="s">
        <v>70</v>
      </c>
      <c r="B46" s="26" t="s">
        <v>71</v>
      </c>
      <c r="C46" s="42">
        <f>'[1]8. разд '!F1050</f>
        <v>1663700</v>
      </c>
      <c r="D46" s="42">
        <f>'[1]8. разд '!H1050</f>
        <v>0</v>
      </c>
      <c r="E46" s="43">
        <f t="shared" si="1"/>
        <v>1663700</v>
      </c>
      <c r="F46" s="44"/>
      <c r="G46" s="44"/>
      <c r="H46" s="44"/>
      <c r="I46" s="44"/>
      <c r="J46" s="44"/>
      <c r="K46" s="44"/>
      <c r="L46" s="44"/>
      <c r="M46" s="44"/>
    </row>
    <row r="47" spans="1:13" x14ac:dyDescent="0.2">
      <c r="A47" s="41" t="s">
        <v>72</v>
      </c>
      <c r="B47" s="26" t="s">
        <v>73</v>
      </c>
      <c r="C47" s="42">
        <f>'[1]8. разд '!F1067</f>
        <v>15440872</v>
      </c>
      <c r="D47" s="42">
        <f>'[1]8. разд '!H1067</f>
        <v>0</v>
      </c>
      <c r="E47" s="43">
        <f t="shared" si="1"/>
        <v>15440872</v>
      </c>
      <c r="F47" s="44"/>
      <c r="G47" s="44"/>
      <c r="H47" s="44"/>
      <c r="I47" s="44"/>
      <c r="J47" s="44"/>
      <c r="K47" s="44"/>
      <c r="L47" s="44"/>
      <c r="M47" s="44"/>
    </row>
    <row r="48" spans="1:13" ht="25.5" x14ac:dyDescent="0.2">
      <c r="A48" s="41" t="s">
        <v>74</v>
      </c>
      <c r="B48" s="26" t="s">
        <v>75</v>
      </c>
      <c r="C48" s="42">
        <f>'[1]8. разд '!F1115</f>
        <v>17214692.940000001</v>
      </c>
      <c r="D48" s="42">
        <f>'[1]8. разд '!H1115</f>
        <v>0</v>
      </c>
      <c r="E48" s="43">
        <f t="shared" si="1"/>
        <v>17214692.940000001</v>
      </c>
      <c r="F48" s="44"/>
      <c r="G48" s="44"/>
      <c r="H48" s="44"/>
      <c r="I48" s="44"/>
      <c r="J48" s="44"/>
      <c r="K48" s="44"/>
      <c r="L48" s="44"/>
      <c r="M48" s="44"/>
    </row>
    <row r="49" spans="1:13" x14ac:dyDescent="0.2">
      <c r="A49" s="47" t="s">
        <v>76</v>
      </c>
      <c r="B49" s="32"/>
      <c r="C49" s="48">
        <f>SUM(C38:C48)</f>
        <v>3226917672.5300002</v>
      </c>
      <c r="D49" s="49">
        <f>SUM(D38:D48)</f>
        <v>86334100.189999998</v>
      </c>
      <c r="E49" s="49">
        <f>SUM(E38:E48)</f>
        <v>3313251772.7200003</v>
      </c>
      <c r="F49" s="44"/>
      <c r="G49" s="44"/>
      <c r="H49" s="44"/>
      <c r="I49" s="44"/>
      <c r="J49" s="44"/>
      <c r="K49" s="44"/>
      <c r="L49" s="44"/>
      <c r="M49" s="44"/>
    </row>
    <row r="50" spans="1:13" x14ac:dyDescent="0.2">
      <c r="D50" s="53"/>
      <c r="E50" s="53"/>
      <c r="F50" s="44"/>
      <c r="G50" s="44"/>
      <c r="H50" s="44"/>
      <c r="I50" s="44"/>
      <c r="J50" s="44"/>
      <c r="K50" s="44"/>
      <c r="L50" s="44"/>
      <c r="M50" s="44"/>
    </row>
    <row r="51" spans="1:13" x14ac:dyDescent="0.2">
      <c r="D51" s="53"/>
      <c r="E51" s="53"/>
      <c r="F51" s="44"/>
      <c r="G51" s="44"/>
      <c r="H51" s="44"/>
      <c r="I51" s="44"/>
      <c r="J51" s="44"/>
      <c r="K51" s="44"/>
      <c r="L51" s="44"/>
      <c r="M51" s="44"/>
    </row>
    <row r="52" spans="1:13" x14ac:dyDescent="0.2">
      <c r="A52" s="5" t="s">
        <v>77</v>
      </c>
      <c r="B52" s="5"/>
      <c r="C52" s="54">
        <f>C30-C49</f>
        <v>-91815523.670000076</v>
      </c>
      <c r="D52" s="54">
        <f>D30-D49</f>
        <v>0</v>
      </c>
      <c r="E52" s="54">
        <f>E30-E49</f>
        <v>-91815523.670000076</v>
      </c>
      <c r="F52" s="44"/>
      <c r="G52" s="44"/>
      <c r="H52" s="44"/>
      <c r="I52" s="44"/>
      <c r="J52" s="44"/>
      <c r="K52" s="44"/>
      <c r="L52" s="44"/>
      <c r="M52" s="44"/>
    </row>
  </sheetData>
  <mergeCells count="3">
    <mergeCell ref="A1:E1"/>
    <mergeCell ref="A3:E3"/>
    <mergeCell ref="A34:E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2019</vt:lpstr>
      <vt:lpstr>'свод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2019-03-06T05:44:19Z</dcterms:created>
  <dcterms:modified xsi:type="dcterms:W3CDTF">2019-03-06T05:44:44Z</dcterms:modified>
</cp:coreProperties>
</file>